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mandy.cochrane\Dropbox\PC (2)\Desktop\"/>
    </mc:Choice>
  </mc:AlternateContent>
  <xr:revisionPtr revIDLastSave="0" documentId="8_{6C5DF2A6-C17E-4B92-B69B-76371B1AD54E}" xr6:coauthVersionLast="47" xr6:coauthVersionMax="47" xr10:uidLastSave="{00000000-0000-0000-0000-000000000000}"/>
  <bookViews>
    <workbookView xWindow="-54960" yWindow="-103" windowWidth="22149" windowHeight="11829" xr2:uid="{00000000-000D-0000-FFFF-FFFF00000000}"/>
  </bookViews>
  <sheets>
    <sheet name="Criteria" sheetId="1" r:id="rId1"/>
    <sheet name="Orders" sheetId="2" r:id="rId2"/>
    <sheet name="List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18" i="2" l="1"/>
  <c r="U17" i="2"/>
  <c r="U16" i="2"/>
  <c r="U15" i="2"/>
  <c r="U14" i="2"/>
  <c r="U13" i="2"/>
  <c r="U12" i="2"/>
  <c r="U11" i="2"/>
  <c r="U10" i="2"/>
  <c r="U9" i="2"/>
  <c r="U8" i="2"/>
  <c r="U7" i="2"/>
  <c r="U6" i="2"/>
  <c r="U5" i="2"/>
  <c r="U4" i="2"/>
  <c r="U3" i="2"/>
  <c r="S18" i="2"/>
  <c r="S17" i="2"/>
  <c r="S16" i="2"/>
  <c r="S15" i="2"/>
  <c r="S14" i="2"/>
  <c r="S13" i="2"/>
  <c r="S12" i="2"/>
  <c r="S11" i="2"/>
  <c r="S10" i="2"/>
  <c r="S9" i="2"/>
  <c r="S8" i="2"/>
  <c r="S7" i="2"/>
  <c r="S6" i="2"/>
  <c r="S5" i="2"/>
  <c r="S4" i="2"/>
  <c r="S3" i="2"/>
  <c r="Q13" i="2"/>
  <c r="O13" i="2"/>
  <c r="M13" i="2"/>
  <c r="K13" i="2"/>
  <c r="I13" i="2"/>
  <c r="G13" i="2"/>
  <c r="E13" i="2"/>
  <c r="C13" i="2"/>
  <c r="Q14" i="2"/>
  <c r="O14" i="2"/>
  <c r="M14" i="2"/>
  <c r="K14" i="2"/>
  <c r="I14" i="2"/>
  <c r="G14" i="2"/>
  <c r="E14" i="2"/>
  <c r="C14" i="2"/>
  <c r="Q3" i="2"/>
  <c r="O3" i="2"/>
  <c r="M3" i="2"/>
  <c r="K3" i="2"/>
  <c r="I3" i="2"/>
  <c r="G3" i="2"/>
  <c r="E3" i="2"/>
  <c r="C3" i="2"/>
  <c r="A3" i="2"/>
  <c r="Q18" i="2"/>
  <c r="Q17" i="2"/>
  <c r="Q16" i="2"/>
  <c r="Q15" i="2"/>
  <c r="Q12" i="2"/>
  <c r="Q11" i="2"/>
  <c r="Q10" i="2"/>
  <c r="Q9" i="2"/>
  <c r="Q8" i="2"/>
  <c r="Q7" i="2"/>
  <c r="Q6" i="2"/>
  <c r="Q5" i="2"/>
  <c r="Q4" i="2"/>
  <c r="O18" i="2"/>
  <c r="O17" i="2"/>
  <c r="O16" i="2"/>
  <c r="O15" i="2"/>
  <c r="O12" i="2"/>
  <c r="O11" i="2"/>
  <c r="O10" i="2"/>
  <c r="O9" i="2"/>
  <c r="O8" i="2"/>
  <c r="O7" i="2"/>
  <c r="O6" i="2"/>
  <c r="O5" i="2"/>
  <c r="O4" i="2"/>
  <c r="M18" i="2"/>
  <c r="M17" i="2"/>
  <c r="M16" i="2"/>
  <c r="M15" i="2"/>
  <c r="M12" i="2"/>
  <c r="M11" i="2"/>
  <c r="M10" i="2"/>
  <c r="M9" i="2"/>
  <c r="M8" i="2"/>
  <c r="M7" i="2"/>
  <c r="M6" i="2"/>
  <c r="M5" i="2"/>
  <c r="M4" i="2"/>
  <c r="K18" i="2"/>
  <c r="K17" i="2"/>
  <c r="K16" i="2"/>
  <c r="K15" i="2"/>
  <c r="K12" i="2"/>
  <c r="K11" i="2"/>
  <c r="K10" i="2"/>
  <c r="K9" i="2"/>
  <c r="K8" i="2"/>
  <c r="K7" i="2"/>
  <c r="K6" i="2"/>
  <c r="K5" i="2"/>
  <c r="K4" i="2"/>
  <c r="I18" i="2"/>
  <c r="I17" i="2"/>
  <c r="I16" i="2"/>
  <c r="I15" i="2"/>
  <c r="I12" i="2"/>
  <c r="I11" i="2"/>
  <c r="I10" i="2"/>
  <c r="I9" i="2"/>
  <c r="I8" i="2"/>
  <c r="I7" i="2"/>
  <c r="I6" i="2"/>
  <c r="I5" i="2"/>
  <c r="I4" i="2"/>
  <c r="G18" i="2"/>
  <c r="G17" i="2"/>
  <c r="G16" i="2"/>
  <c r="G15" i="2"/>
  <c r="G12" i="2"/>
  <c r="G11" i="2"/>
  <c r="G10" i="2"/>
  <c r="G9" i="2"/>
  <c r="G8" i="2"/>
  <c r="G7" i="2"/>
  <c r="G6" i="2"/>
  <c r="G5" i="2"/>
  <c r="G4" i="2"/>
  <c r="E18" i="2"/>
  <c r="E17" i="2"/>
  <c r="E16" i="2"/>
  <c r="E15" i="2"/>
  <c r="E12" i="2"/>
  <c r="E11" i="2"/>
  <c r="E10" i="2"/>
  <c r="E9" i="2"/>
  <c r="E8" i="2"/>
  <c r="E7" i="2"/>
  <c r="E6" i="2"/>
  <c r="E5" i="2"/>
  <c r="E4" i="2"/>
  <c r="C18" i="2"/>
  <c r="C17" i="2"/>
  <c r="C16" i="2"/>
  <c r="C15" i="2"/>
  <c r="C12" i="2"/>
  <c r="C11" i="2"/>
  <c r="C10" i="2"/>
  <c r="C9" i="2"/>
  <c r="C8" i="2"/>
  <c r="C7" i="2"/>
  <c r="C6" i="2"/>
  <c r="C5" i="2"/>
  <c r="C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4" i="2"/>
  <c r="S19" i="2" l="1"/>
  <c r="U19" i="2"/>
  <c r="K19" i="2"/>
  <c r="O19" i="2"/>
  <c r="I19" i="2"/>
  <c r="M19" i="2"/>
  <c r="Q19" i="2"/>
  <c r="G19" i="2"/>
  <c r="C19" i="2"/>
  <c r="E19" i="2"/>
</calcChain>
</file>

<file path=xl/sharedStrings.xml><?xml version="1.0" encoding="utf-8"?>
<sst xmlns="http://schemas.openxmlformats.org/spreadsheetml/2006/main" count="126" uniqueCount="42">
  <si>
    <t>Card holder’s security code doesn’t match</t>
  </si>
  <si>
    <t>Card holder’s address partial match</t>
  </si>
  <si>
    <t>Card holder’s address no match</t>
  </si>
  <si>
    <t>Mobile number</t>
  </si>
  <si>
    <t>Phone number not correct</t>
  </si>
  <si>
    <t>Email address a free one</t>
  </si>
  <si>
    <t>Email address is random</t>
  </si>
  <si>
    <t>Customer profile all lower case or upper case</t>
  </si>
  <si>
    <t>Time of day after 11pm and before 7am</t>
  </si>
  <si>
    <t>Distance between card holder’s address and delivery address</t>
  </si>
  <si>
    <t>Customer has bought more than 2 months ago</t>
  </si>
  <si>
    <t>Express delivery selected</t>
  </si>
  <si>
    <t>Country of the IP address does not match card holder</t>
  </si>
  <si>
    <t>ID</t>
  </si>
  <si>
    <t>Title</t>
  </si>
  <si>
    <t>Score</t>
  </si>
  <si>
    <t>Average Order Value</t>
  </si>
  <si>
    <t>Above average order value</t>
  </si>
  <si>
    <t>Mile multiplication</t>
  </si>
  <si>
    <t>Criteria</t>
  </si>
  <si>
    <t>Order 1</t>
  </si>
  <si>
    <t>Data</t>
  </si>
  <si>
    <t>Order 2</t>
  </si>
  <si>
    <t>Order 3</t>
  </si>
  <si>
    <t>Yes</t>
  </si>
  <si>
    <t>No</t>
  </si>
  <si>
    <t>A small order just before a larger order as a new customer</t>
  </si>
  <si>
    <t>Sub Total</t>
  </si>
  <si>
    <t>Warning Threshold</t>
  </si>
  <si>
    <t>Do Not Ship Threshold</t>
  </si>
  <si>
    <t>Order 4</t>
  </si>
  <si>
    <t>Order 5</t>
  </si>
  <si>
    <t>Order 6</t>
  </si>
  <si>
    <t>Order 7</t>
  </si>
  <si>
    <t>Order 8</t>
  </si>
  <si>
    <t>Delivery address different from card holders address</t>
  </si>
  <si>
    <t>Ecommerce Risk Matrix - Sample Spreadsheet</t>
  </si>
  <si>
    <t>Created by: Kontrolit.net</t>
  </si>
  <si>
    <t>Order 9</t>
  </si>
  <si>
    <t>Order 10</t>
  </si>
  <si>
    <t>Before using for your shop we suggest you plug in real data from existing orders (at least 10) and then adjust figures in yellow boxes to suit.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</si>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</sst>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£&quot;#,##0;[Red]\-&quot;£&quot;#,##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theme="1"/>
      <name val="Source Sans Pro"/>
      <family val="2"/>
    </font>
    <font>
      <sz val="14"/>
      <color theme="1"/>
      <name val="Source Sans Pro"/>
      <family val="2"/>
    </font>
    <font>
      <b/>
      <sz val="11"/>
      <color theme="1"/>
      <name val="Source Sans Pro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Source Sans Pro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1" xfId="0" applyFont="1" applyBorder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right"/>
    </xf>
    <xf numFmtId="0" fontId="2" fillId="0" borderId="0" xfId="0" applyFont="1"/>
    <xf numFmtId="0" fontId="3" fillId="0" borderId="0" xfId="0" applyFont="1"/>
    <xf numFmtId="0" fontId="0" fillId="2" borderId="0" xfId="0" applyFill="1" applyAlignment="1">
      <alignment horizontal="center"/>
    </xf>
    <xf numFmtId="6" fontId="0" fillId="2" borderId="0" xfId="0" applyNumberFormat="1" applyFill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6" fontId="4" fillId="2" borderId="0" xfId="0" applyNumberFormat="1" applyFont="1" applyFill="1"/>
    <xf numFmtId="0" fontId="4" fillId="2" borderId="0" xfId="0" applyFont="1" applyFill="1" applyAlignment="1">
      <alignment horizontal="right"/>
    </xf>
    <xf numFmtId="0" fontId="4" fillId="2" borderId="0" xfId="0" applyFont="1" applyFill="1"/>
    <xf numFmtId="0" fontId="4" fillId="0" borderId="0" xfId="0" applyFont="1" applyAlignment="1">
      <alignment horizontal="right"/>
    </xf>
    <xf numFmtId="0" fontId="7" fillId="0" borderId="0" xfId="1"/>
    <xf numFmtId="0" fontId="8" fillId="0" borderId="0" xfId="0" applyFont="1" applyAlignment="1">
      <alignment wrapText="1"/>
    </xf>
    <xf numFmtId="0" fontId="7" fillId="0" borderId="0" xfId="1" applyFont="1"/>
    <xf numFmtId="0" fontId="7" fillId="0" borderId="0" xfId="1" applyAlignment="1">
      <alignment vertical="center"/>
    </xf>
  </cellXfs>
  <cellStyles count="2">
    <cellStyle name="Hyperlink" xfId="1" builtinId="8"/>
    <cellStyle name="Normal" xfId="0" builtinId="0"/>
  </cellStyles>
  <dxfs count="30"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506185</xdr:colOff>
      <xdr:row>0</xdr:row>
      <xdr:rowOff>141515</xdr:rowOff>
    </xdr:from>
    <xdr:to>
      <xdr:col>1</xdr:col>
      <xdr:colOff>3012622</xdr:colOff>
      <xdr:row>0</xdr:row>
      <xdr:rowOff>683405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430CFF3D-6EE8-4F94-9E7B-2473DDFD70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456" y="141515"/>
          <a:ext cx="2514600" cy="536448"/>
        </a:xfrm>
        <a:prstGeom prst="rect">
          <a:avLst/>
        </a:prstGeom>
      </xdr:spPr>
    </xdr:pic>
    <xdr:clientData/>
  </xdr:twoCellAnchor>
  <xdr:twoCellAnchor>
    <xdr:from>
      <xdr:col>1</xdr:col>
      <xdr:colOff>11794</xdr:colOff>
      <xdr:row>23</xdr:row>
      <xdr:rowOff>185057</xdr:rowOff>
    </xdr:from>
    <xdr:to>
      <xdr:col>3</xdr:col>
      <xdr:colOff>312965</xdr:colOff>
      <xdr:row>31</xdr:row>
      <xdr:rowOff>48986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952445CD-E552-43B4-837B-B910550D61AD}"/>
            </a:ext>
          </a:extLst>
        </xdr:cNvPr>
        <xdr:cNvSpPr txBox="1"/>
      </xdr:nvSpPr>
      <xdr:spPr>
        <a:xfrm>
          <a:off x="224065" y="5606143"/>
          <a:ext cx="4655457" cy="13661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0" i="0" u="none" strike="noStrike">
              <a:solidFill>
                <a:schemeClr val="dk1"/>
              </a:solidFill>
              <a:effectLst/>
              <a:latin typeface="Source Sans Pro" panose="020B0503030403020204" pitchFamily="34" charset="0"/>
              <a:ea typeface="+mn-ea"/>
              <a:cs typeface="+mn-cs"/>
            </a:rPr>
            <a:t>For more information about ecommerce website solutions, please go to Kontrolit's website:</a:t>
          </a:r>
          <a:r>
            <a:rPr lang="en-GB" sz="1400">
              <a:latin typeface="Source Sans Pro" panose="020B0503030403020204" pitchFamily="34" charset="0"/>
            </a:rPr>
            <a:t> </a:t>
          </a:r>
          <a:r>
            <a:rPr lang="en-GB" sz="1400" b="0" i="0" u="sng" strike="noStrike">
              <a:solidFill>
                <a:schemeClr val="dk1"/>
              </a:solidFill>
              <a:effectLst/>
              <a:latin typeface="Source Sans Pro" panose="020B0503030403020204" pitchFamily="34" charset="0"/>
              <a:ea typeface="+mn-ea"/>
              <a:cs typeface="+mn-cs"/>
              <a:hlinkClick xmlns:r="http://schemas.openxmlformats.org/officeDocument/2006/relationships" r:id=""/>
            </a:rPr>
            <a:t>https://www.kontrolit.net/development/ecommerce.htm</a:t>
          </a:r>
          <a:r>
            <a:rPr lang="en-GB" sz="1400">
              <a:latin typeface="Source Sans Pro" panose="020B0503030403020204" pitchFamily="34" charset="0"/>
            </a:rPr>
            <a:t>  </a:t>
          </a:r>
          <a:r>
            <a:rPr lang="en-GB" sz="1400" b="0" i="0" u="none" strike="noStrike">
              <a:solidFill>
                <a:schemeClr val="dk1"/>
              </a:solidFill>
              <a:effectLst/>
              <a:latin typeface="Source Sans Pro" panose="020B0503030403020204" pitchFamily="34" charset="0"/>
              <a:ea typeface="+mn-ea"/>
              <a:cs typeface="+mn-cs"/>
            </a:rPr>
            <a:t>Call us:</a:t>
          </a:r>
          <a:r>
            <a:rPr lang="en-GB" sz="1400">
              <a:latin typeface="Source Sans Pro" panose="020B0503030403020204" pitchFamily="34" charset="0"/>
            </a:rPr>
            <a:t> </a:t>
          </a:r>
          <a:r>
            <a:rPr lang="en-GB" sz="1400" b="0" i="0" u="none" strike="noStrike">
              <a:solidFill>
                <a:schemeClr val="dk1"/>
              </a:solidFill>
              <a:effectLst/>
              <a:latin typeface="Source Sans Pro" panose="020B0503030403020204" pitchFamily="34" charset="0"/>
              <a:ea typeface="+mn-ea"/>
              <a:cs typeface="+mn-cs"/>
            </a:rPr>
            <a:t>01935 434734</a:t>
          </a:r>
          <a:r>
            <a:rPr lang="en-GB" sz="1400">
              <a:latin typeface="Source Sans Pro" panose="020B0503030403020204" pitchFamily="34" charset="0"/>
            </a:rPr>
            <a:t> 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Source Sans Pro" panose="020B0503030403020204" pitchFamily="34" charset="0"/>
              <a:ea typeface="+mn-ea"/>
              <a:cs typeface="+mn-cs"/>
            </a:rPr>
            <a:t>Email us:</a:t>
          </a:r>
          <a:r>
            <a:rPr lang="en-GB" sz="1400">
              <a:latin typeface="Source Sans Pro" panose="020B0503030403020204" pitchFamily="34" charset="0"/>
            </a:rPr>
            <a:t> </a:t>
          </a:r>
          <a:r>
            <a:rPr lang="en-GB" sz="1400" b="0" i="0" u="sng" strike="noStrike">
              <a:solidFill>
                <a:schemeClr val="dk1"/>
              </a:solidFill>
              <a:effectLst/>
              <a:latin typeface="Source Sans Pro" panose="020B0503030403020204" pitchFamily="34" charset="0"/>
              <a:ea typeface="+mn-ea"/>
              <a:cs typeface="+mn-cs"/>
              <a:hlinkClick xmlns:r="http://schemas.openxmlformats.org/officeDocument/2006/relationships" r:id=""/>
            </a:rPr>
            <a:t>Hello@kontrolit.net</a:t>
          </a:r>
          <a:r>
            <a:rPr lang="en-GB" sz="1400">
              <a:latin typeface="Source Sans Pro" panose="020B0503030403020204" pitchFamily="34" charset="0"/>
            </a:rPr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7"/>
  <sheetViews>
    <sheetView tabSelected="1" workbookViewId="0">
      <selection activeCell="B40" sqref="B40"/>
    </sheetView>
  </sheetViews>
  <sheetFormatPr defaultRowHeight="14.5" x14ac:dyDescent="0.35"/>
  <cols>
    <col min="1" max="1" width="3" bestFit="1" customWidth="1"/>
    <col min="2" max="2" width="56.453125" bestFit="1" customWidth="1"/>
    <col min="3" max="3" width="5.81640625" style="2" bestFit="1" customWidth="1"/>
    <col min="5" max="5" width="21" bestFit="1" customWidth="1"/>
    <col min="6" max="6" width="4" bestFit="1" customWidth="1"/>
    <col min="7" max="7" width="47.6328125" customWidth="1"/>
    <col min="8" max="8" width="52.36328125" customWidth="1"/>
  </cols>
  <sheetData>
    <row r="1" spans="1:6" s="10" customFormat="1" ht="67" customHeight="1" x14ac:dyDescent="0.6">
      <c r="B1"/>
    </row>
    <row r="2" spans="1:6" s="10" customFormat="1" ht="36" customHeight="1" x14ac:dyDescent="0.6">
      <c r="B2" s="9" t="s">
        <v>36</v>
      </c>
      <c r="C2" s="9"/>
    </row>
    <row r="3" spans="1:6" ht="19" x14ac:dyDescent="0.5">
      <c r="B3" s="14" t="s">
        <v>37</v>
      </c>
    </row>
    <row r="4" spans="1:6" ht="19" x14ac:dyDescent="0.5">
      <c r="B4" s="14" t="s">
        <v>40</v>
      </c>
    </row>
    <row r="5" spans="1:6" x14ac:dyDescent="0.35">
      <c r="A5" s="1"/>
    </row>
    <row r="6" spans="1:6" s="1" customFormat="1" ht="15.5" x14ac:dyDescent="0.45">
      <c r="A6" s="13"/>
      <c r="B6" s="15" t="s">
        <v>14</v>
      </c>
      <c r="C6" s="16" t="s">
        <v>15</v>
      </c>
      <c r="D6" s="15"/>
      <c r="E6" s="15" t="s">
        <v>16</v>
      </c>
      <c r="F6" s="17">
        <v>50</v>
      </c>
    </row>
    <row r="7" spans="1:6" ht="15.5" x14ac:dyDescent="0.45">
      <c r="A7" s="15" t="s">
        <v>13</v>
      </c>
      <c r="B7" s="13" t="s">
        <v>35</v>
      </c>
      <c r="C7" s="18">
        <v>5</v>
      </c>
      <c r="D7" s="13"/>
      <c r="E7" s="15" t="s">
        <v>18</v>
      </c>
      <c r="F7" s="19">
        <v>20</v>
      </c>
    </row>
    <row r="8" spans="1:6" ht="15.5" x14ac:dyDescent="0.45">
      <c r="A8" s="13">
        <v>1</v>
      </c>
      <c r="B8" s="13" t="s">
        <v>0</v>
      </c>
      <c r="C8" s="18">
        <v>5</v>
      </c>
      <c r="D8" s="13"/>
      <c r="E8" s="15" t="s">
        <v>28</v>
      </c>
      <c r="F8" s="19">
        <v>15</v>
      </c>
    </row>
    <row r="9" spans="1:6" ht="15.5" x14ac:dyDescent="0.45">
      <c r="A9" s="13">
        <v>2</v>
      </c>
      <c r="B9" s="13" t="s">
        <v>1</v>
      </c>
      <c r="C9" s="18">
        <v>3</v>
      </c>
      <c r="D9" s="13"/>
      <c r="E9" s="15" t="s">
        <v>29</v>
      </c>
      <c r="F9" s="19">
        <v>40</v>
      </c>
    </row>
    <row r="10" spans="1:6" ht="15" x14ac:dyDescent="0.4">
      <c r="A10" s="13">
        <v>3</v>
      </c>
      <c r="B10" s="13" t="s">
        <v>2</v>
      </c>
      <c r="C10" s="18">
        <v>5</v>
      </c>
      <c r="D10" s="13"/>
      <c r="E10" s="13"/>
      <c r="F10" s="13"/>
    </row>
    <row r="11" spans="1:6" ht="15" x14ac:dyDescent="0.4">
      <c r="A11" s="13">
        <v>4</v>
      </c>
      <c r="B11" s="13" t="s">
        <v>3</v>
      </c>
      <c r="C11" s="18">
        <v>1</v>
      </c>
      <c r="D11" s="13"/>
      <c r="E11" s="13"/>
      <c r="F11" s="13"/>
    </row>
    <row r="12" spans="1:6" ht="15" x14ac:dyDescent="0.4">
      <c r="A12" s="13">
        <v>5</v>
      </c>
      <c r="B12" s="13" t="s">
        <v>4</v>
      </c>
      <c r="C12" s="18">
        <v>5</v>
      </c>
      <c r="D12" s="13"/>
      <c r="F12" s="13"/>
    </row>
    <row r="13" spans="1:6" ht="15" x14ac:dyDescent="0.4">
      <c r="A13" s="13">
        <v>6</v>
      </c>
      <c r="B13" s="13" t="s">
        <v>5</v>
      </c>
      <c r="C13" s="18">
        <v>1</v>
      </c>
      <c r="D13" s="13"/>
      <c r="F13" s="13"/>
    </row>
    <row r="14" spans="1:6" ht="15" x14ac:dyDescent="0.4">
      <c r="A14" s="13">
        <v>7</v>
      </c>
      <c r="B14" s="13" t="s">
        <v>6</v>
      </c>
      <c r="C14" s="18">
        <v>3</v>
      </c>
      <c r="D14" s="13"/>
      <c r="F14" s="13"/>
    </row>
    <row r="15" spans="1:6" ht="15" x14ac:dyDescent="0.4">
      <c r="A15" s="13">
        <v>8</v>
      </c>
      <c r="B15" s="13" t="s">
        <v>7</v>
      </c>
      <c r="C15" s="18">
        <v>2</v>
      </c>
      <c r="D15" s="13"/>
      <c r="F15" s="13"/>
    </row>
    <row r="16" spans="1:6" ht="15" x14ac:dyDescent="0.4">
      <c r="A16" s="13">
        <v>9</v>
      </c>
      <c r="B16" s="13" t="s">
        <v>8</v>
      </c>
      <c r="C16" s="18">
        <v>3</v>
      </c>
      <c r="D16" s="13"/>
      <c r="F16" s="13"/>
    </row>
    <row r="17" spans="1:6" ht="15" x14ac:dyDescent="0.4">
      <c r="A17" s="13">
        <v>10</v>
      </c>
      <c r="B17" s="13" t="s">
        <v>9</v>
      </c>
      <c r="C17" s="18">
        <v>1</v>
      </c>
      <c r="D17" s="13"/>
      <c r="F17" s="13"/>
    </row>
    <row r="18" spans="1:6" ht="15" x14ac:dyDescent="0.4">
      <c r="A18" s="13">
        <v>11</v>
      </c>
      <c r="B18" s="13" t="s">
        <v>17</v>
      </c>
      <c r="C18" s="18">
        <v>1</v>
      </c>
      <c r="D18" s="13"/>
      <c r="F18" s="13"/>
    </row>
    <row r="19" spans="1:6" ht="15" x14ac:dyDescent="0.4">
      <c r="A19" s="13">
        <v>12</v>
      </c>
      <c r="B19" s="13" t="s">
        <v>10</v>
      </c>
      <c r="C19" s="18">
        <v>-10</v>
      </c>
      <c r="D19" s="13"/>
      <c r="F19" s="13"/>
    </row>
    <row r="20" spans="1:6" ht="15" x14ac:dyDescent="0.4">
      <c r="A20" s="13">
        <v>13</v>
      </c>
      <c r="B20" s="13" t="s">
        <v>11</v>
      </c>
      <c r="C20" s="18">
        <v>5</v>
      </c>
      <c r="D20" s="13"/>
      <c r="F20" s="13"/>
    </row>
    <row r="21" spans="1:6" ht="15" x14ac:dyDescent="0.4">
      <c r="A21" s="13">
        <v>14</v>
      </c>
      <c r="B21" s="13" t="s">
        <v>12</v>
      </c>
      <c r="C21" s="18">
        <v>20</v>
      </c>
      <c r="D21" s="13"/>
      <c r="F21" s="13"/>
    </row>
    <row r="22" spans="1:6" ht="15" x14ac:dyDescent="0.4">
      <c r="A22" s="13">
        <v>15</v>
      </c>
      <c r="B22" s="13" t="s">
        <v>26</v>
      </c>
      <c r="C22" s="18">
        <v>15</v>
      </c>
      <c r="D22" s="13"/>
      <c r="F22" s="13"/>
    </row>
    <row r="23" spans="1:6" ht="15" x14ac:dyDescent="0.4">
      <c r="A23" s="13" t="s">
        <v>41</v>
      </c>
      <c r="B23" s="13"/>
      <c r="C23" s="20"/>
      <c r="D23" s="13"/>
      <c r="F23" s="13"/>
    </row>
    <row r="24" spans="1:6" ht="15" x14ac:dyDescent="0.4">
      <c r="A24" s="13"/>
      <c r="B24" s="13"/>
      <c r="C24" s="20"/>
      <c r="D24" s="13"/>
      <c r="E24" s="13"/>
      <c r="F24" s="13"/>
    </row>
    <row r="25" spans="1:6" ht="15" x14ac:dyDescent="0.4">
      <c r="A25" s="21"/>
      <c r="B25" s="22"/>
      <c r="C25" s="24"/>
      <c r="D25" s="13"/>
      <c r="E25" s="13"/>
      <c r="F25" s="13"/>
    </row>
    <row r="26" spans="1:6" ht="15" x14ac:dyDescent="0.4">
      <c r="B26" s="13"/>
      <c r="C26" s="13"/>
    </row>
    <row r="27" spans="1:6" ht="15" x14ac:dyDescent="0.4">
      <c r="B27" s="13"/>
      <c r="C27" s="23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1"/>
  <sheetViews>
    <sheetView workbookViewId="0">
      <selection activeCell="C11" sqref="C11"/>
    </sheetView>
  </sheetViews>
  <sheetFormatPr defaultRowHeight="14.5" x14ac:dyDescent="0.35"/>
  <cols>
    <col min="1" max="1" width="56.453125" bestFit="1" customWidth="1"/>
    <col min="2" max="2" width="9.1796875" style="6"/>
    <col min="3" max="3" width="5.81640625" bestFit="1" customWidth="1"/>
    <col min="5" max="5" width="5.81640625" bestFit="1" customWidth="1"/>
    <col min="7" max="7" width="5.81640625" bestFit="1" customWidth="1"/>
    <col min="9" max="9" width="5.81640625" bestFit="1" customWidth="1"/>
    <col min="11" max="11" width="5.81640625" bestFit="1" customWidth="1"/>
    <col min="13" max="13" width="5.81640625" bestFit="1" customWidth="1"/>
    <col min="15" max="15" width="5.81640625" bestFit="1" customWidth="1"/>
    <col min="17" max="17" width="5.81640625" bestFit="1" customWidth="1"/>
    <col min="19" max="19" width="5.81640625" bestFit="1" customWidth="1"/>
    <col min="21" max="21" width="5.81640625" bestFit="1" customWidth="1"/>
  </cols>
  <sheetData>
    <row r="1" spans="1:21" x14ac:dyDescent="0.35">
      <c r="B1" s="5" t="s">
        <v>20</v>
      </c>
      <c r="D1" s="1" t="s">
        <v>22</v>
      </c>
      <c r="F1" s="1" t="s">
        <v>23</v>
      </c>
      <c r="H1" s="1" t="s">
        <v>30</v>
      </c>
      <c r="J1" s="1" t="s">
        <v>31</v>
      </c>
      <c r="L1" s="1" t="s">
        <v>32</v>
      </c>
      <c r="N1" s="1" t="s">
        <v>33</v>
      </c>
      <c r="P1" s="1" t="s">
        <v>34</v>
      </c>
      <c r="R1" s="1" t="s">
        <v>38</v>
      </c>
      <c r="T1" s="1" t="s">
        <v>39</v>
      </c>
    </row>
    <row r="2" spans="1:21" x14ac:dyDescent="0.35">
      <c r="A2" s="1" t="s">
        <v>19</v>
      </c>
      <c r="B2" s="7" t="s">
        <v>21</v>
      </c>
      <c r="C2" s="7" t="s">
        <v>15</v>
      </c>
      <c r="D2" s="1" t="s">
        <v>21</v>
      </c>
      <c r="E2" s="1" t="s">
        <v>15</v>
      </c>
      <c r="F2" s="1" t="s">
        <v>21</v>
      </c>
      <c r="G2" s="1" t="s">
        <v>15</v>
      </c>
      <c r="H2" s="1" t="s">
        <v>21</v>
      </c>
      <c r="I2" s="1" t="s">
        <v>15</v>
      </c>
      <c r="J2" s="1" t="s">
        <v>21</v>
      </c>
      <c r="K2" s="1" t="s">
        <v>15</v>
      </c>
      <c r="L2" s="1" t="s">
        <v>21</v>
      </c>
      <c r="M2" s="1" t="s">
        <v>15</v>
      </c>
      <c r="N2" s="1" t="s">
        <v>21</v>
      </c>
      <c r="O2" s="1" t="s">
        <v>15</v>
      </c>
      <c r="P2" s="1" t="s">
        <v>21</v>
      </c>
      <c r="Q2" s="1" t="s">
        <v>15</v>
      </c>
      <c r="R2" s="1" t="s">
        <v>21</v>
      </c>
      <c r="S2" s="1" t="s">
        <v>15</v>
      </c>
      <c r="T2" s="1" t="s">
        <v>21</v>
      </c>
      <c r="U2" s="1" t="s">
        <v>15</v>
      </c>
    </row>
    <row r="3" spans="1:21" x14ac:dyDescent="0.35">
      <c r="A3" t="str">
        <f>Criteria!B7</f>
        <v>Delivery address different from card holders address</v>
      </c>
      <c r="B3" s="11" t="s">
        <v>24</v>
      </c>
      <c r="C3">
        <f>IF(B3="Yes",Criteria!$C$8,0)</f>
        <v>5</v>
      </c>
      <c r="D3" s="11" t="s">
        <v>24</v>
      </c>
      <c r="E3">
        <f>IF(D3="Yes",Criteria!$C$8,0)</f>
        <v>5</v>
      </c>
      <c r="F3" s="11" t="s">
        <v>24</v>
      </c>
      <c r="G3">
        <f>IF(F3="Yes",Criteria!$C$8,0)</f>
        <v>5</v>
      </c>
      <c r="H3" s="11" t="s">
        <v>24</v>
      </c>
      <c r="I3">
        <f>IF(H3="Yes",Criteria!$C$8,0)</f>
        <v>5</v>
      </c>
      <c r="J3" s="11"/>
      <c r="K3">
        <f>IF(J3="Yes",Criteria!$C$8,0)</f>
        <v>0</v>
      </c>
      <c r="L3" s="11"/>
      <c r="M3">
        <f>IF(L3="Yes",Criteria!$C$8,0)</f>
        <v>0</v>
      </c>
      <c r="N3" s="11"/>
      <c r="O3">
        <f>IF(N3="Yes",Criteria!$C$8,0)</f>
        <v>0</v>
      </c>
      <c r="P3" s="11"/>
      <c r="Q3">
        <f>IF(P3="Yes",Criteria!$C$8,0)</f>
        <v>0</v>
      </c>
      <c r="R3" s="11"/>
      <c r="S3">
        <f>IF(R3="Yes",Criteria!$C$8,0)</f>
        <v>0</v>
      </c>
      <c r="T3" s="11"/>
      <c r="U3">
        <f>IF(T3="Yes",Criteria!$C$8,0)</f>
        <v>0</v>
      </c>
    </row>
    <row r="4" spans="1:21" x14ac:dyDescent="0.35">
      <c r="A4" t="str">
        <f>Criteria!B8</f>
        <v>Card holder’s security code doesn’t match</v>
      </c>
      <c r="B4" s="11" t="s">
        <v>24</v>
      </c>
      <c r="C4">
        <f>IF(B4="Yes",Criteria!$C$8,0)</f>
        <v>5</v>
      </c>
      <c r="D4" s="11" t="s">
        <v>25</v>
      </c>
      <c r="E4">
        <f>IF(D4="Yes",Criteria!$C$8,0)</f>
        <v>0</v>
      </c>
      <c r="F4" s="11" t="s">
        <v>24</v>
      </c>
      <c r="G4">
        <f>IF(F4="Yes",Criteria!$C$8,0)</f>
        <v>5</v>
      </c>
      <c r="H4" s="11" t="s">
        <v>25</v>
      </c>
      <c r="I4">
        <f>IF(H4="Yes",Criteria!$C$8,0)</f>
        <v>0</v>
      </c>
      <c r="J4" s="11"/>
      <c r="K4">
        <f>IF(J4="Yes",Criteria!$C$8,0)</f>
        <v>0</v>
      </c>
      <c r="L4" s="11"/>
      <c r="M4">
        <f>IF(L4="Yes",Criteria!$C$8,0)</f>
        <v>0</v>
      </c>
      <c r="N4" s="11"/>
      <c r="O4">
        <f>IF(N4="Yes",Criteria!$C$8,0)</f>
        <v>0</v>
      </c>
      <c r="P4" s="11"/>
      <c r="Q4">
        <f>IF(P4="Yes",Criteria!$C$8,0)</f>
        <v>0</v>
      </c>
      <c r="R4" s="11"/>
      <c r="S4">
        <f>IF(R4="Yes",Criteria!$C$8,0)</f>
        <v>0</v>
      </c>
      <c r="T4" s="11"/>
      <c r="U4">
        <f>IF(T4="Yes",Criteria!$C$8,0)</f>
        <v>0</v>
      </c>
    </row>
    <row r="5" spans="1:21" x14ac:dyDescent="0.35">
      <c r="A5" t="str">
        <f>Criteria!B9</f>
        <v>Card holder’s address partial match</v>
      </c>
      <c r="B5" s="11" t="s">
        <v>24</v>
      </c>
      <c r="C5">
        <f>IF(B5="Yes",Criteria!$C$9,0)</f>
        <v>3</v>
      </c>
      <c r="D5" s="11" t="s">
        <v>24</v>
      </c>
      <c r="E5">
        <f>IF(D5="Yes",Criteria!$C$9,0)</f>
        <v>3</v>
      </c>
      <c r="F5" s="11" t="s">
        <v>24</v>
      </c>
      <c r="G5">
        <f>IF(F5="Yes",Criteria!$C$9,0)</f>
        <v>3</v>
      </c>
      <c r="H5" s="11" t="s">
        <v>25</v>
      </c>
      <c r="I5">
        <f>IF(H5="Yes",Criteria!$C$9,0)</f>
        <v>0</v>
      </c>
      <c r="J5" s="11"/>
      <c r="K5">
        <f>IF(J5="Yes",Criteria!$C$9,0)</f>
        <v>0</v>
      </c>
      <c r="L5" s="11"/>
      <c r="M5">
        <f>IF(L5="Yes",Criteria!$C$9,0)</f>
        <v>0</v>
      </c>
      <c r="N5" s="11"/>
      <c r="O5">
        <f>IF(N5="Yes",Criteria!$C$9,0)</f>
        <v>0</v>
      </c>
      <c r="P5" s="11"/>
      <c r="Q5">
        <f>IF(P5="Yes",Criteria!$C$9,0)</f>
        <v>0</v>
      </c>
      <c r="R5" s="11"/>
      <c r="S5">
        <f>IF(R5="Yes",Criteria!$C$9,0)</f>
        <v>0</v>
      </c>
      <c r="T5" s="11"/>
      <c r="U5">
        <f>IF(T5="Yes",Criteria!$C$9,0)</f>
        <v>0</v>
      </c>
    </row>
    <row r="6" spans="1:21" x14ac:dyDescent="0.35">
      <c r="A6" t="str">
        <f>Criteria!B10</f>
        <v>Card holder’s address no match</v>
      </c>
      <c r="B6" s="11" t="s">
        <v>24</v>
      </c>
      <c r="C6">
        <f>IF(B6="Yes",Criteria!$C$10,0)</f>
        <v>5</v>
      </c>
      <c r="D6" s="11" t="s">
        <v>25</v>
      </c>
      <c r="E6">
        <f>IF(D6="Yes",Criteria!$C$10,0)</f>
        <v>0</v>
      </c>
      <c r="F6" s="11" t="s">
        <v>25</v>
      </c>
      <c r="G6">
        <f>IF(F6="Yes",Criteria!$C$10,0)</f>
        <v>0</v>
      </c>
      <c r="H6" s="11" t="s">
        <v>25</v>
      </c>
      <c r="I6">
        <f>IF(H6="Yes",Criteria!$C$10,0)</f>
        <v>0</v>
      </c>
      <c r="J6" s="11"/>
      <c r="K6">
        <f>IF(J6="Yes",Criteria!$C$10,0)</f>
        <v>0</v>
      </c>
      <c r="L6" s="11"/>
      <c r="M6">
        <f>IF(L6="Yes",Criteria!$C$10,0)</f>
        <v>0</v>
      </c>
      <c r="N6" s="11"/>
      <c r="O6">
        <f>IF(N6="Yes",Criteria!$C$10,0)</f>
        <v>0</v>
      </c>
      <c r="P6" s="11"/>
      <c r="Q6">
        <f>IF(P6="Yes",Criteria!$C$10,0)</f>
        <v>0</v>
      </c>
      <c r="R6" s="11"/>
      <c r="S6">
        <f>IF(R6="Yes",Criteria!$C$10,0)</f>
        <v>0</v>
      </c>
      <c r="T6" s="11"/>
      <c r="U6">
        <f>IF(T6="Yes",Criteria!$C$10,0)</f>
        <v>0</v>
      </c>
    </row>
    <row r="7" spans="1:21" x14ac:dyDescent="0.35">
      <c r="A7" t="str">
        <f>Criteria!B11</f>
        <v>Mobile number</v>
      </c>
      <c r="B7" s="11" t="s">
        <v>24</v>
      </c>
      <c r="C7">
        <f>IF(B7="Yes",Criteria!$C$11,0)</f>
        <v>1</v>
      </c>
      <c r="D7" s="11" t="s">
        <v>24</v>
      </c>
      <c r="E7">
        <f>IF(D7="Yes",Criteria!$C$11,0)</f>
        <v>1</v>
      </c>
      <c r="F7" s="11" t="s">
        <v>24</v>
      </c>
      <c r="G7">
        <f>IF(F7="Yes",Criteria!$C$11,0)</f>
        <v>1</v>
      </c>
      <c r="H7" s="11" t="s">
        <v>24</v>
      </c>
      <c r="I7">
        <f>IF(H7="Yes",Criteria!$C$11,0)</f>
        <v>1</v>
      </c>
      <c r="J7" s="11"/>
      <c r="K7">
        <f>IF(J7="Yes",Criteria!$C$11,0)</f>
        <v>0</v>
      </c>
      <c r="L7" s="11"/>
      <c r="M7">
        <f>IF(L7="Yes",Criteria!$C$11,0)</f>
        <v>0</v>
      </c>
      <c r="N7" s="11"/>
      <c r="O7">
        <f>IF(N7="Yes",Criteria!$C$11,0)</f>
        <v>0</v>
      </c>
      <c r="P7" s="11"/>
      <c r="Q7">
        <f>IF(P7="Yes",Criteria!$C$11,0)</f>
        <v>0</v>
      </c>
      <c r="R7" s="11"/>
      <c r="S7">
        <f>IF(R7="Yes",Criteria!$C$11,0)</f>
        <v>0</v>
      </c>
      <c r="T7" s="11"/>
      <c r="U7">
        <f>IF(T7="Yes",Criteria!$C$11,0)</f>
        <v>0</v>
      </c>
    </row>
    <row r="8" spans="1:21" x14ac:dyDescent="0.35">
      <c r="A8" t="str">
        <f>Criteria!B12</f>
        <v>Phone number not correct</v>
      </c>
      <c r="B8" s="11" t="s">
        <v>24</v>
      </c>
      <c r="C8">
        <f>IF(B8="Yes",Criteria!$C$12,0)</f>
        <v>5</v>
      </c>
      <c r="D8" s="11" t="s">
        <v>25</v>
      </c>
      <c r="E8">
        <f>IF(D8="Yes",Criteria!$C$12,0)</f>
        <v>0</v>
      </c>
      <c r="F8" s="11" t="s">
        <v>25</v>
      </c>
      <c r="G8">
        <f>IF(F8="Yes",Criteria!$C$12,0)</f>
        <v>0</v>
      </c>
      <c r="H8" s="11" t="s">
        <v>25</v>
      </c>
      <c r="I8">
        <f>IF(H8="Yes",Criteria!$C$12,0)</f>
        <v>0</v>
      </c>
      <c r="J8" s="11"/>
      <c r="K8">
        <f>IF(J8="Yes",Criteria!$C$12,0)</f>
        <v>0</v>
      </c>
      <c r="L8" s="11"/>
      <c r="M8">
        <f>IF(L8="Yes",Criteria!$C$12,0)</f>
        <v>0</v>
      </c>
      <c r="N8" s="11"/>
      <c r="O8">
        <f>IF(N8="Yes",Criteria!$C$12,0)</f>
        <v>0</v>
      </c>
      <c r="P8" s="11"/>
      <c r="Q8">
        <f>IF(P8="Yes",Criteria!$C$12,0)</f>
        <v>0</v>
      </c>
      <c r="R8" s="11"/>
      <c r="S8">
        <f>IF(R8="Yes",Criteria!$C$12,0)</f>
        <v>0</v>
      </c>
      <c r="T8" s="11"/>
      <c r="U8">
        <f>IF(T8="Yes",Criteria!$C$12,0)</f>
        <v>0</v>
      </c>
    </row>
    <row r="9" spans="1:21" x14ac:dyDescent="0.35">
      <c r="A9" t="str">
        <f>Criteria!B13</f>
        <v>Email address a free one</v>
      </c>
      <c r="B9" s="11" t="s">
        <v>24</v>
      </c>
      <c r="C9">
        <f>IF(B9="Yes",Criteria!$C$13,0)</f>
        <v>1</v>
      </c>
      <c r="D9" s="11" t="s">
        <v>24</v>
      </c>
      <c r="E9">
        <f>IF(D9="Yes",Criteria!$C$13,0)</f>
        <v>1</v>
      </c>
      <c r="F9" s="11" t="s">
        <v>24</v>
      </c>
      <c r="G9">
        <f>IF(F9="Yes",Criteria!$C$13,0)</f>
        <v>1</v>
      </c>
      <c r="H9" s="11" t="s">
        <v>24</v>
      </c>
      <c r="I9">
        <f>IF(H9="Yes",Criteria!$C$13,0)</f>
        <v>1</v>
      </c>
      <c r="J9" s="11"/>
      <c r="K9">
        <f>IF(J9="Yes",Criteria!$C$13,0)</f>
        <v>0</v>
      </c>
      <c r="L9" s="11"/>
      <c r="M9">
        <f>IF(L9="Yes",Criteria!$C$13,0)</f>
        <v>0</v>
      </c>
      <c r="N9" s="11"/>
      <c r="O9">
        <f>IF(N9="Yes",Criteria!$C$13,0)</f>
        <v>0</v>
      </c>
      <c r="P9" s="11"/>
      <c r="Q9">
        <f>IF(P9="Yes",Criteria!$C$13,0)</f>
        <v>0</v>
      </c>
      <c r="R9" s="11"/>
      <c r="S9">
        <f>IF(R9="Yes",Criteria!$C$13,0)</f>
        <v>0</v>
      </c>
      <c r="T9" s="11"/>
      <c r="U9">
        <f>IF(T9="Yes",Criteria!$C$13,0)</f>
        <v>0</v>
      </c>
    </row>
    <row r="10" spans="1:21" x14ac:dyDescent="0.35">
      <c r="A10" t="str">
        <f>Criteria!B14</f>
        <v>Email address is random</v>
      </c>
      <c r="B10" s="11" t="s">
        <v>24</v>
      </c>
      <c r="C10">
        <f>IF(B10="Yes",Criteria!$C$14,0)</f>
        <v>3</v>
      </c>
      <c r="D10" s="11" t="s">
        <v>25</v>
      </c>
      <c r="E10">
        <f>IF(D10="Yes",Criteria!$C$14,0)</f>
        <v>0</v>
      </c>
      <c r="F10" s="11" t="s">
        <v>25</v>
      </c>
      <c r="G10">
        <f>IF(F10="Yes",Criteria!$C$14,0)</f>
        <v>0</v>
      </c>
      <c r="H10" s="11" t="s">
        <v>24</v>
      </c>
      <c r="I10">
        <f>IF(H10="Yes",Criteria!$C$14,0)</f>
        <v>3</v>
      </c>
      <c r="J10" s="11"/>
      <c r="K10">
        <f>IF(J10="Yes",Criteria!$C$14,0)</f>
        <v>0</v>
      </c>
      <c r="L10" s="11"/>
      <c r="M10">
        <f>IF(L10="Yes",Criteria!$C$14,0)</f>
        <v>0</v>
      </c>
      <c r="N10" s="11"/>
      <c r="O10">
        <f>IF(N10="Yes",Criteria!$C$14,0)</f>
        <v>0</v>
      </c>
      <c r="P10" s="11"/>
      <c r="Q10">
        <f>IF(P10="Yes",Criteria!$C$14,0)</f>
        <v>0</v>
      </c>
      <c r="R10" s="11"/>
      <c r="S10">
        <f>IF(R10="Yes",Criteria!$C$14,0)</f>
        <v>0</v>
      </c>
      <c r="T10" s="11"/>
      <c r="U10">
        <f>IF(T10="Yes",Criteria!$C$14,0)</f>
        <v>0</v>
      </c>
    </row>
    <row r="11" spans="1:21" x14ac:dyDescent="0.35">
      <c r="A11" t="str">
        <f>Criteria!B15</f>
        <v>Customer profile all lower case or upper case</v>
      </c>
      <c r="B11" s="11" t="s">
        <v>24</v>
      </c>
      <c r="C11">
        <f>IF(B11="Yes",Criteria!$C$15,0)</f>
        <v>2</v>
      </c>
      <c r="D11" s="11" t="s">
        <v>25</v>
      </c>
      <c r="E11">
        <f>IF(D11="Yes",Criteria!$C$15,0)</f>
        <v>0</v>
      </c>
      <c r="F11" s="11" t="s">
        <v>25</v>
      </c>
      <c r="G11">
        <f>IF(F11="Yes",Criteria!$C$15,0)</f>
        <v>0</v>
      </c>
      <c r="H11" s="11" t="s">
        <v>24</v>
      </c>
      <c r="I11">
        <f>IF(H11="Yes",Criteria!$C$15,0)</f>
        <v>2</v>
      </c>
      <c r="J11" s="11"/>
      <c r="K11">
        <f>IF(J11="Yes",Criteria!$C$15,0)</f>
        <v>0</v>
      </c>
      <c r="L11" s="11"/>
      <c r="M11">
        <f>IF(L11="Yes",Criteria!$C$15,0)</f>
        <v>0</v>
      </c>
      <c r="N11" s="11"/>
      <c r="O11">
        <f>IF(N11="Yes",Criteria!$C$15,0)</f>
        <v>0</v>
      </c>
      <c r="P11" s="11"/>
      <c r="Q11">
        <f>IF(P11="Yes",Criteria!$C$15,0)</f>
        <v>0</v>
      </c>
      <c r="R11" s="11"/>
      <c r="S11">
        <f>IF(R11="Yes",Criteria!$C$15,0)</f>
        <v>0</v>
      </c>
      <c r="T11" s="11"/>
      <c r="U11">
        <f>IF(T11="Yes",Criteria!$C$15,0)</f>
        <v>0</v>
      </c>
    </row>
    <row r="12" spans="1:21" x14ac:dyDescent="0.35">
      <c r="A12" t="str">
        <f>Criteria!B16</f>
        <v>Time of day after 11pm and before 7am</v>
      </c>
      <c r="B12" s="11" t="s">
        <v>24</v>
      </c>
      <c r="C12">
        <f>IF(B12="Yes",Criteria!$C$16,0)</f>
        <v>3</v>
      </c>
      <c r="D12" s="11" t="s">
        <v>25</v>
      </c>
      <c r="E12">
        <f>IF(D12="Yes",Criteria!$C$16,0)</f>
        <v>0</v>
      </c>
      <c r="F12" s="11" t="s">
        <v>25</v>
      </c>
      <c r="G12">
        <f>IF(F12="Yes",Criteria!$C$16,0)</f>
        <v>0</v>
      </c>
      <c r="H12" s="11" t="s">
        <v>25</v>
      </c>
      <c r="I12">
        <f>IF(H12="Yes",Criteria!$C$16,0)</f>
        <v>0</v>
      </c>
      <c r="J12" s="11"/>
      <c r="K12">
        <f>IF(J12="Yes",Criteria!$C$16,0)</f>
        <v>0</v>
      </c>
      <c r="L12" s="11"/>
      <c r="M12">
        <f>IF(L12="Yes",Criteria!$C$16,0)</f>
        <v>0</v>
      </c>
      <c r="N12" s="11"/>
      <c r="O12">
        <f>IF(N12="Yes",Criteria!$C$16,0)</f>
        <v>0</v>
      </c>
      <c r="P12" s="11"/>
      <c r="Q12">
        <f>IF(P12="Yes",Criteria!$C$16,0)</f>
        <v>0</v>
      </c>
      <c r="R12" s="11"/>
      <c r="S12">
        <f>IF(R12="Yes",Criteria!$C$16,0)</f>
        <v>0</v>
      </c>
      <c r="T12" s="11"/>
      <c r="U12">
        <f>IF(T12="Yes",Criteria!$C$16,0)</f>
        <v>0</v>
      </c>
    </row>
    <row r="13" spans="1:21" x14ac:dyDescent="0.35">
      <c r="A13" t="str">
        <f>Criteria!B17</f>
        <v>Distance between card holder’s address and delivery address</v>
      </c>
      <c r="B13" s="11">
        <v>150</v>
      </c>
      <c r="C13">
        <f>INT((B13/Criteria!$F$7)*Criteria!$C$17)</f>
        <v>7</v>
      </c>
      <c r="D13" s="11">
        <v>20</v>
      </c>
      <c r="E13">
        <f>INT((D13/Criteria!$F$7)*Criteria!$C$17)</f>
        <v>1</v>
      </c>
      <c r="F13" s="11">
        <v>20</v>
      </c>
      <c r="G13">
        <f>INT((F13/Criteria!$F$7)*Criteria!$C$17)</f>
        <v>1</v>
      </c>
      <c r="H13" s="11">
        <v>200</v>
      </c>
      <c r="I13">
        <f>INT((H13/Criteria!$F$7)*Criteria!$C$17)</f>
        <v>10</v>
      </c>
      <c r="J13" s="11"/>
      <c r="K13">
        <f>INT((J13/Criteria!$F$7)*Criteria!$C$17)</f>
        <v>0</v>
      </c>
      <c r="L13" s="11"/>
      <c r="M13">
        <f>INT((L13/Criteria!$F$7)*Criteria!$C$17)</f>
        <v>0</v>
      </c>
      <c r="N13" s="11"/>
      <c r="O13">
        <f>INT((N13/Criteria!$F$7)*Criteria!$C$17)</f>
        <v>0</v>
      </c>
      <c r="P13" s="11"/>
      <c r="Q13">
        <f>INT((P13/Criteria!$F$7)*Criteria!$C$17)</f>
        <v>0</v>
      </c>
      <c r="R13" s="11"/>
      <c r="S13">
        <f>INT((R13/Criteria!$F$7)*Criteria!$C$17)</f>
        <v>0</v>
      </c>
      <c r="T13" s="11"/>
      <c r="U13">
        <f>INT((T13/Criteria!$F$7)*Criteria!$C$17)</f>
        <v>0</v>
      </c>
    </row>
    <row r="14" spans="1:21" x14ac:dyDescent="0.35">
      <c r="A14" t="str">
        <f>Criteria!B18</f>
        <v>Above average order value</v>
      </c>
      <c r="B14" s="12">
        <v>400</v>
      </c>
      <c r="C14">
        <f>INT((B14/Criteria!$F$6)*Criteria!$C$18)</f>
        <v>8</v>
      </c>
      <c r="D14" s="12">
        <v>300</v>
      </c>
      <c r="E14">
        <f>INT((D14/Criteria!$F$6)*Criteria!$C$18)</f>
        <v>6</v>
      </c>
      <c r="F14" s="12">
        <v>58</v>
      </c>
      <c r="G14">
        <f>INT((F14/Criteria!$F$6)*Criteria!$C$18)</f>
        <v>1</v>
      </c>
      <c r="H14" s="12">
        <v>50</v>
      </c>
      <c r="I14">
        <f>INT((H14/Criteria!$F$6)*Criteria!$C$18)</f>
        <v>1</v>
      </c>
      <c r="J14" s="12"/>
      <c r="K14">
        <f>INT((J14/Criteria!$F$6)*Criteria!$C$18)</f>
        <v>0</v>
      </c>
      <c r="L14" s="12"/>
      <c r="M14">
        <f>INT((L14/Criteria!$F$6)*Criteria!$C$18)</f>
        <v>0</v>
      </c>
      <c r="N14" s="12"/>
      <c r="O14">
        <f>INT((N14/Criteria!$F$6)*Criteria!$C$18)</f>
        <v>0</v>
      </c>
      <c r="P14" s="12"/>
      <c r="Q14">
        <f>INT((P14/Criteria!$F$6)*Criteria!$C$18)</f>
        <v>0</v>
      </c>
      <c r="R14" s="12"/>
      <c r="S14">
        <f>INT((R14/Criteria!$F$6)*Criteria!$C$18)</f>
        <v>0</v>
      </c>
      <c r="T14" s="12"/>
      <c r="U14">
        <f>INT((T14/Criteria!$F$6)*Criteria!$C$18)</f>
        <v>0</v>
      </c>
    </row>
    <row r="15" spans="1:21" x14ac:dyDescent="0.35">
      <c r="A15" t="str">
        <f>Criteria!B19</f>
        <v>Customer has bought more than 2 months ago</v>
      </c>
      <c r="B15" s="11" t="s">
        <v>24</v>
      </c>
      <c r="C15">
        <f>IF(B15="Yes",Criteria!$C$19,0)</f>
        <v>-10</v>
      </c>
      <c r="D15" s="11" t="s">
        <v>24</v>
      </c>
      <c r="E15">
        <f>IF(D15="Yes",Criteria!$C$19,0)</f>
        <v>-10</v>
      </c>
      <c r="F15" s="11" t="s">
        <v>25</v>
      </c>
      <c r="G15">
        <f>IF(F15="Yes",Criteria!$C$19,0)</f>
        <v>0</v>
      </c>
      <c r="H15" s="11" t="s">
        <v>25</v>
      </c>
      <c r="I15">
        <f>IF(H15="Yes",Criteria!$C$19,0)</f>
        <v>0</v>
      </c>
      <c r="J15" s="11"/>
      <c r="K15">
        <f>IF(J15="Yes",Criteria!$C$19,0)</f>
        <v>0</v>
      </c>
      <c r="L15" s="11"/>
      <c r="M15">
        <f>IF(L15="Yes",Criteria!$C$19,0)</f>
        <v>0</v>
      </c>
      <c r="N15" s="11"/>
      <c r="O15">
        <f>IF(N15="Yes",Criteria!$C$19,0)</f>
        <v>0</v>
      </c>
      <c r="P15" s="11"/>
      <c r="Q15">
        <f>IF(P15="Yes",Criteria!$C$19,0)</f>
        <v>0</v>
      </c>
      <c r="R15" s="11"/>
      <c r="S15">
        <f>IF(R15="Yes",Criteria!$C$19,0)</f>
        <v>0</v>
      </c>
      <c r="T15" s="11"/>
      <c r="U15">
        <f>IF(T15="Yes",Criteria!$C$19,0)</f>
        <v>0</v>
      </c>
    </row>
    <row r="16" spans="1:21" x14ac:dyDescent="0.35">
      <c r="A16" t="str">
        <f>Criteria!B20</f>
        <v>Express delivery selected</v>
      </c>
      <c r="B16" s="11" t="s">
        <v>24</v>
      </c>
      <c r="C16">
        <f>IF(B16="Yes",Criteria!$C$20,0)</f>
        <v>5</v>
      </c>
      <c r="D16" s="11" t="s">
        <v>25</v>
      </c>
      <c r="E16">
        <f>IF(D16="Yes",Criteria!$C$20,0)</f>
        <v>0</v>
      </c>
      <c r="F16" s="11" t="s">
        <v>25</v>
      </c>
      <c r="G16">
        <f>IF(F16="Yes",Criteria!$C$20,0)</f>
        <v>0</v>
      </c>
      <c r="H16" s="11" t="s">
        <v>24</v>
      </c>
      <c r="I16">
        <f>IF(H16="Yes",Criteria!$C$20,0)</f>
        <v>5</v>
      </c>
      <c r="J16" s="11"/>
      <c r="K16">
        <f>IF(J16="Yes",Criteria!$C$20,0)</f>
        <v>0</v>
      </c>
      <c r="L16" s="11"/>
      <c r="M16">
        <f>IF(L16="Yes",Criteria!$C$20,0)</f>
        <v>0</v>
      </c>
      <c r="N16" s="11"/>
      <c r="O16">
        <f>IF(N16="Yes",Criteria!$C$20,0)</f>
        <v>0</v>
      </c>
      <c r="P16" s="11"/>
      <c r="Q16">
        <f>IF(P16="Yes",Criteria!$C$20,0)</f>
        <v>0</v>
      </c>
      <c r="R16" s="11"/>
      <c r="S16">
        <f>IF(R16="Yes",Criteria!$C$20,0)</f>
        <v>0</v>
      </c>
      <c r="T16" s="11"/>
      <c r="U16">
        <f>IF(T16="Yes",Criteria!$C$20,0)</f>
        <v>0</v>
      </c>
    </row>
    <row r="17" spans="1:21" x14ac:dyDescent="0.35">
      <c r="A17" t="str">
        <f>Criteria!B21</f>
        <v>Country of the IP address does not match card holder</v>
      </c>
      <c r="B17" s="11" t="s">
        <v>24</v>
      </c>
      <c r="C17">
        <f>IF(B17="Yes",Criteria!$C$21,0)</f>
        <v>20</v>
      </c>
      <c r="D17" s="11" t="s">
        <v>25</v>
      </c>
      <c r="E17">
        <f>IF(D17="Yes",Criteria!$C$21,0)</f>
        <v>0</v>
      </c>
      <c r="F17" s="11" t="s">
        <v>25</v>
      </c>
      <c r="G17">
        <f>IF(F17="Yes",Criteria!$C$21,0)</f>
        <v>0</v>
      </c>
      <c r="H17" s="11" t="s">
        <v>25</v>
      </c>
      <c r="I17">
        <f>IF(H17="Yes",Criteria!$C$21,0)</f>
        <v>0</v>
      </c>
      <c r="J17" s="11"/>
      <c r="K17">
        <f>IF(J17="Yes",Criteria!$C$21,0)</f>
        <v>0</v>
      </c>
      <c r="L17" s="11"/>
      <c r="M17">
        <f>IF(L17="Yes",Criteria!$C$21,0)</f>
        <v>0</v>
      </c>
      <c r="N17" s="11"/>
      <c r="O17">
        <f>IF(N17="Yes",Criteria!$C$21,0)</f>
        <v>0</v>
      </c>
      <c r="P17" s="11"/>
      <c r="Q17">
        <f>IF(P17="Yes",Criteria!$C$21,0)</f>
        <v>0</v>
      </c>
      <c r="R17" s="11"/>
      <c r="S17">
        <f>IF(R17="Yes",Criteria!$C$21,0)</f>
        <v>0</v>
      </c>
      <c r="T17" s="11"/>
      <c r="U17">
        <f>IF(T17="Yes",Criteria!$C$21,0)</f>
        <v>0</v>
      </c>
    </row>
    <row r="18" spans="1:21" x14ac:dyDescent="0.35">
      <c r="A18" t="str">
        <f>Criteria!B22</f>
        <v>A small order just before a larger order as a new customer</v>
      </c>
      <c r="B18" s="11" t="s">
        <v>24</v>
      </c>
      <c r="C18">
        <f>IF(B18="Yes",Criteria!$C$22,0)</f>
        <v>15</v>
      </c>
      <c r="D18" s="11" t="s">
        <v>25</v>
      </c>
      <c r="E18">
        <f>IF(D18="Yes",Criteria!$C$22,0)</f>
        <v>0</v>
      </c>
      <c r="F18" s="11" t="s">
        <v>25</v>
      </c>
      <c r="G18">
        <f>IF(F18="Yes",Criteria!$C$22,0)</f>
        <v>0</v>
      </c>
      <c r="H18" s="11" t="s">
        <v>25</v>
      </c>
      <c r="I18">
        <f>IF(H18="Yes",Criteria!$C$22,0)</f>
        <v>0</v>
      </c>
      <c r="J18" s="11"/>
      <c r="K18">
        <f>IF(J18="Yes",Criteria!$C$22,0)</f>
        <v>0</v>
      </c>
      <c r="L18" s="11"/>
      <c r="M18">
        <f>IF(L18="Yes",Criteria!$C$22,0)</f>
        <v>0</v>
      </c>
      <c r="N18" s="11"/>
      <c r="O18">
        <f>IF(N18="Yes",Criteria!$C$22,0)</f>
        <v>0</v>
      </c>
      <c r="P18" s="11"/>
      <c r="Q18">
        <f>IF(P18="Yes",Criteria!$C$22,0)</f>
        <v>0</v>
      </c>
      <c r="R18" s="11"/>
      <c r="S18">
        <f>IF(R18="Yes",Criteria!$C$22,0)</f>
        <v>0</v>
      </c>
      <c r="T18" s="11"/>
      <c r="U18">
        <f>IF(T18="Yes",Criteria!$C$22,0)</f>
        <v>0</v>
      </c>
    </row>
    <row r="19" spans="1:21" x14ac:dyDescent="0.35">
      <c r="B19" s="3" t="s">
        <v>27</v>
      </c>
      <c r="C19" s="4">
        <f>SUM(C3:C18)</f>
        <v>78</v>
      </c>
      <c r="D19" s="3" t="s">
        <v>27</v>
      </c>
      <c r="E19" s="4">
        <f>SUM(E3:E18)</f>
        <v>7</v>
      </c>
      <c r="F19" s="3" t="s">
        <v>27</v>
      </c>
      <c r="G19" s="4">
        <f>SUM(G3:G18)</f>
        <v>17</v>
      </c>
      <c r="H19" s="3" t="s">
        <v>27</v>
      </c>
      <c r="I19" s="4">
        <f>SUM(I3:I18)</f>
        <v>28</v>
      </c>
      <c r="J19" s="3" t="s">
        <v>27</v>
      </c>
      <c r="K19" s="4">
        <f>SUM(K3:K18)</f>
        <v>0</v>
      </c>
      <c r="L19" s="3" t="s">
        <v>27</v>
      </c>
      <c r="M19" s="4">
        <f>SUM(M3:M18)</f>
        <v>0</v>
      </c>
      <c r="N19" s="3" t="s">
        <v>27</v>
      </c>
      <c r="O19" s="4">
        <f>SUM(O3:O18)</f>
        <v>0</v>
      </c>
      <c r="P19" s="3" t="s">
        <v>27</v>
      </c>
      <c r="Q19" s="4">
        <f>SUM(Q3:Q18)</f>
        <v>0</v>
      </c>
      <c r="R19" s="3" t="s">
        <v>27</v>
      </c>
      <c r="S19" s="4">
        <f>SUM(S3:S18)</f>
        <v>0</v>
      </c>
      <c r="T19" s="3" t="s">
        <v>27</v>
      </c>
      <c r="U19" s="4">
        <f>SUM(U3:U18)</f>
        <v>0</v>
      </c>
    </row>
    <row r="21" spans="1:21" x14ac:dyDescent="0.35">
      <c r="A21" s="8"/>
    </row>
  </sheetData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9" id="{1465AB43-4485-4AE6-BEAB-5D5D88D0E804}">
            <xm:f>C19&gt;=Criteria!$F$9</xm:f>
            <x14:dxf>
              <fill>
                <patternFill>
                  <bgColor rgb="FFFF0000"/>
                </patternFill>
              </fill>
            </x14:dxf>
          </x14:cfRule>
          <x14:cfRule type="expression" priority="54" id="{0574B981-A7B4-4EEE-854C-E26F78432032}">
            <xm:f>C19&gt;=Criteria!$F$8</xm:f>
            <x14:dxf>
              <fill>
                <patternFill>
                  <bgColor rgb="FFFFC000"/>
                </patternFill>
              </fill>
            </x14:dxf>
          </x14:cfRule>
          <x14:cfRule type="expression" priority="55" id="{689F2FAF-9A55-46CF-97DD-8D724B3B4252}">
            <xm:f>C19&lt;Criteria!$F$8</xm:f>
            <x14:dxf>
              <fill>
                <patternFill>
                  <bgColor rgb="FF00B050"/>
                </patternFill>
              </fill>
            </x14:dxf>
          </x14:cfRule>
          <xm:sqref>C19</xm:sqref>
        </x14:conditionalFormatting>
        <x14:conditionalFormatting xmlns:xm="http://schemas.microsoft.com/office/excel/2006/main">
          <x14:cfRule type="expression" priority="25" id="{F4BD69B5-C2E1-4DE0-B72A-80EB077E0C5A}">
            <xm:f>E19&gt;=Criteria!$F$9</xm:f>
            <x14:dxf>
              <fill>
                <patternFill>
                  <bgColor rgb="FFFF0000"/>
                </patternFill>
              </fill>
            </x14:dxf>
          </x14:cfRule>
          <x14:cfRule type="expression" priority="26" id="{31341B37-6CCF-4104-8DC5-9BABFAD2A64E}">
            <xm:f>E19&gt;=Criteria!$F$8</xm:f>
            <x14:dxf>
              <fill>
                <patternFill>
                  <bgColor rgb="FFFFC000"/>
                </patternFill>
              </fill>
            </x14:dxf>
          </x14:cfRule>
          <x14:cfRule type="expression" priority="27" id="{4E05A598-E7D4-429C-A6F2-EC05D04F7791}">
            <xm:f>E19&lt;Criteria!$F$8</xm:f>
            <x14:dxf>
              <fill>
                <patternFill>
                  <bgColor rgb="FF00B050"/>
                </patternFill>
              </fill>
            </x14:dxf>
          </x14:cfRule>
          <xm:sqref>E19</xm:sqref>
        </x14:conditionalFormatting>
        <x14:conditionalFormatting xmlns:xm="http://schemas.microsoft.com/office/excel/2006/main">
          <x14:cfRule type="expression" priority="22" id="{FABFB9FB-0E60-4031-A2F4-BA618603996D}">
            <xm:f>G19&gt;=Criteria!$F$9</xm:f>
            <x14:dxf>
              <fill>
                <patternFill>
                  <bgColor rgb="FFFF0000"/>
                </patternFill>
              </fill>
            </x14:dxf>
          </x14:cfRule>
          <x14:cfRule type="expression" priority="23" id="{8D47A6F1-13DF-45A6-BC5B-F0DFC2608C0A}">
            <xm:f>G19&gt;=Criteria!$F$8</xm:f>
            <x14:dxf>
              <fill>
                <patternFill>
                  <bgColor rgb="FFFFC000"/>
                </patternFill>
              </fill>
            </x14:dxf>
          </x14:cfRule>
          <x14:cfRule type="expression" priority="24" id="{381DCDB0-0FA8-45E5-8B39-3A8BDEDCD57E}">
            <xm:f>G19&lt;Criteria!$F$8</xm:f>
            <x14:dxf>
              <fill>
                <patternFill>
                  <bgColor rgb="FF00B050"/>
                </patternFill>
              </fill>
            </x14:dxf>
          </x14:cfRule>
          <xm:sqref>G19</xm:sqref>
        </x14:conditionalFormatting>
        <x14:conditionalFormatting xmlns:xm="http://schemas.microsoft.com/office/excel/2006/main">
          <x14:cfRule type="expression" priority="19" id="{8A881F16-6D27-4856-B259-3DE1773C1A2C}">
            <xm:f>I19&gt;=Criteria!$F$9</xm:f>
            <x14:dxf>
              <fill>
                <patternFill>
                  <bgColor rgb="FFFF0000"/>
                </patternFill>
              </fill>
            </x14:dxf>
          </x14:cfRule>
          <x14:cfRule type="expression" priority="20" id="{C54FF7E8-4071-4A39-86C9-377A51FB550E}">
            <xm:f>I19&gt;=Criteria!$F$8</xm:f>
            <x14:dxf>
              <fill>
                <patternFill>
                  <bgColor rgb="FFFFC000"/>
                </patternFill>
              </fill>
            </x14:dxf>
          </x14:cfRule>
          <x14:cfRule type="expression" priority="21" id="{513AAA50-4122-4389-B867-425F9FE94214}">
            <xm:f>I19&lt;Criteria!$F$8</xm:f>
            <x14:dxf>
              <fill>
                <patternFill>
                  <bgColor rgb="FF00B050"/>
                </patternFill>
              </fill>
            </x14:dxf>
          </x14:cfRule>
          <xm:sqref>I19</xm:sqref>
        </x14:conditionalFormatting>
        <x14:conditionalFormatting xmlns:xm="http://schemas.microsoft.com/office/excel/2006/main">
          <x14:cfRule type="expression" priority="16" id="{B1AAC5E8-5293-43ED-9FED-B31BC03B6D45}">
            <xm:f>K19&gt;=Criteria!$F$9</xm:f>
            <x14:dxf>
              <fill>
                <patternFill>
                  <bgColor rgb="FFFF0000"/>
                </patternFill>
              </fill>
            </x14:dxf>
          </x14:cfRule>
          <x14:cfRule type="expression" priority="17" id="{1F23F6F7-043E-4A42-B29A-F7BDC67C613F}">
            <xm:f>K19&gt;=Criteria!$F$8</xm:f>
            <x14:dxf>
              <fill>
                <patternFill>
                  <bgColor rgb="FFFFC000"/>
                </patternFill>
              </fill>
            </x14:dxf>
          </x14:cfRule>
          <x14:cfRule type="expression" priority="18" id="{B3E35F03-8F0A-4237-BFB8-436DBE3E09C0}">
            <xm:f>K19&lt;Criteria!$F$8</xm:f>
            <x14:dxf>
              <fill>
                <patternFill>
                  <bgColor rgb="FF00B050"/>
                </patternFill>
              </fill>
            </x14:dxf>
          </x14:cfRule>
          <xm:sqref>K19</xm:sqref>
        </x14:conditionalFormatting>
        <x14:conditionalFormatting xmlns:xm="http://schemas.microsoft.com/office/excel/2006/main">
          <x14:cfRule type="expression" priority="13" id="{5A9A677C-9F67-41C7-B39A-B872CA5BA708}">
            <xm:f>M19&gt;=Criteria!$F$9</xm:f>
            <x14:dxf>
              <fill>
                <patternFill>
                  <bgColor rgb="FFFF0000"/>
                </patternFill>
              </fill>
            </x14:dxf>
          </x14:cfRule>
          <x14:cfRule type="expression" priority="14" id="{67C0929C-FF0F-4182-B653-A98EF0726805}">
            <xm:f>M19&gt;=Criteria!$F$8</xm:f>
            <x14:dxf>
              <fill>
                <patternFill>
                  <bgColor rgb="FFFFC000"/>
                </patternFill>
              </fill>
            </x14:dxf>
          </x14:cfRule>
          <x14:cfRule type="expression" priority="15" id="{A529D715-D414-4BB7-ABEC-A190852C6CAB}">
            <xm:f>M19&lt;Criteria!$F$8</xm:f>
            <x14:dxf>
              <fill>
                <patternFill>
                  <bgColor rgb="FF00B050"/>
                </patternFill>
              </fill>
            </x14:dxf>
          </x14:cfRule>
          <xm:sqref>M19</xm:sqref>
        </x14:conditionalFormatting>
        <x14:conditionalFormatting xmlns:xm="http://schemas.microsoft.com/office/excel/2006/main">
          <x14:cfRule type="expression" priority="10" id="{AE0C1242-D311-4A77-9DED-A402D5B12ACF}">
            <xm:f>O19&gt;=Criteria!$F$9</xm:f>
            <x14:dxf>
              <fill>
                <patternFill>
                  <bgColor rgb="FFFF0000"/>
                </patternFill>
              </fill>
            </x14:dxf>
          </x14:cfRule>
          <x14:cfRule type="expression" priority="11" id="{F257181C-5FAE-4B71-9AEC-C38F22C2B7AE}">
            <xm:f>O19&gt;=Criteria!$F$8</xm:f>
            <x14:dxf>
              <fill>
                <patternFill>
                  <bgColor rgb="FFFFC000"/>
                </patternFill>
              </fill>
            </x14:dxf>
          </x14:cfRule>
          <x14:cfRule type="expression" priority="12" id="{1C9251EC-B25A-4E44-B3A6-381BD5B3031D}">
            <xm:f>O19&lt;Criteria!$F$8</xm:f>
            <x14:dxf>
              <fill>
                <patternFill>
                  <bgColor rgb="FF00B050"/>
                </patternFill>
              </fill>
            </x14:dxf>
          </x14:cfRule>
          <xm:sqref>O19</xm:sqref>
        </x14:conditionalFormatting>
        <x14:conditionalFormatting xmlns:xm="http://schemas.microsoft.com/office/excel/2006/main">
          <x14:cfRule type="expression" priority="7" id="{B3419029-8620-4766-9EBE-8AEB0DA0F76C}">
            <xm:f>Q19&gt;=Criteria!$F$9</xm:f>
            <x14:dxf>
              <fill>
                <patternFill>
                  <bgColor rgb="FFFF0000"/>
                </patternFill>
              </fill>
            </x14:dxf>
          </x14:cfRule>
          <x14:cfRule type="expression" priority="8" id="{D9F02735-19C7-4EB4-8F56-0F648C5DBE24}">
            <xm:f>Q19&gt;=Criteria!$F$8</xm:f>
            <x14:dxf>
              <fill>
                <patternFill>
                  <bgColor rgb="FFFFC000"/>
                </patternFill>
              </fill>
            </x14:dxf>
          </x14:cfRule>
          <x14:cfRule type="expression" priority="9" id="{C28DA558-CAB6-4CA2-A4DE-2236FBD9E138}">
            <xm:f>Q19&lt;Criteria!$F$8</xm:f>
            <x14:dxf>
              <fill>
                <patternFill>
                  <bgColor rgb="FF00B050"/>
                </patternFill>
              </fill>
            </x14:dxf>
          </x14:cfRule>
          <xm:sqref>Q19</xm:sqref>
        </x14:conditionalFormatting>
        <x14:conditionalFormatting xmlns:xm="http://schemas.microsoft.com/office/excel/2006/main">
          <x14:cfRule type="expression" priority="4" id="{6B796F05-674A-4EF5-9268-2269872814AB}">
            <xm:f>S19&gt;=Criteria!$F$9</xm:f>
            <x14:dxf>
              <fill>
                <patternFill>
                  <bgColor rgb="FFFF0000"/>
                </patternFill>
              </fill>
            </x14:dxf>
          </x14:cfRule>
          <x14:cfRule type="expression" priority="5" id="{31A24E3F-E91A-41A3-BC99-4EAAFD658874}">
            <xm:f>S19&gt;=Criteria!$F$8</xm:f>
            <x14:dxf>
              <fill>
                <patternFill>
                  <bgColor rgb="FFFFC000"/>
                </patternFill>
              </fill>
            </x14:dxf>
          </x14:cfRule>
          <x14:cfRule type="expression" priority="6" id="{2401C55C-5517-473C-97B4-A59253C1A5E8}">
            <xm:f>S19&lt;Criteria!$F$8</xm:f>
            <x14:dxf>
              <fill>
                <patternFill>
                  <bgColor rgb="FF00B050"/>
                </patternFill>
              </fill>
            </x14:dxf>
          </x14:cfRule>
          <xm:sqref>S19</xm:sqref>
        </x14:conditionalFormatting>
        <x14:conditionalFormatting xmlns:xm="http://schemas.microsoft.com/office/excel/2006/main">
          <x14:cfRule type="expression" priority="1" id="{7B6C7781-27E1-44EE-B694-CD904A8A4D57}">
            <xm:f>U19&gt;=Criteria!$F$9</xm:f>
            <x14:dxf>
              <fill>
                <patternFill>
                  <bgColor rgb="FFFF0000"/>
                </patternFill>
              </fill>
            </x14:dxf>
          </x14:cfRule>
          <x14:cfRule type="expression" priority="2" id="{4510DEE5-BA3E-4EB9-BA06-475106330F81}">
            <xm:f>U19&gt;=Criteria!$F$8</xm:f>
            <x14:dxf>
              <fill>
                <patternFill>
                  <bgColor rgb="FFFFC000"/>
                </patternFill>
              </fill>
            </x14:dxf>
          </x14:cfRule>
          <x14:cfRule type="expression" priority="3" id="{99465BBB-2800-4DF0-A6A6-B4901F565FD9}">
            <xm:f>U19&lt;Criteria!$F$8</xm:f>
            <x14:dxf>
              <fill>
                <patternFill>
                  <bgColor rgb="FF00B050"/>
                </patternFill>
              </fill>
            </x14:dxf>
          </x14:cfRule>
          <xm:sqref>U19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Lists!$A$1:$A$2</xm:f>
          </x14:formula1>
          <xm:sqref>B3:B12 B15:B18 D3:D12 D15:D18 P3:P12 P15:P18 H3:H12 H15:H18 J3:J12 J15:J18 L3:L12 L15:L18 N3:N12 N15:N18 F3:F12 F15:F18 R3:R12 R15:R18 T3:T12 T15:T18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B12" sqref="B12"/>
    </sheetView>
  </sheetViews>
  <sheetFormatPr defaultRowHeight="14.5" x14ac:dyDescent="0.35"/>
  <sheetData>
    <row r="1" spans="1:1" x14ac:dyDescent="0.35">
      <c r="A1" t="s">
        <v>24</v>
      </c>
    </row>
    <row r="2" spans="1:1" x14ac:dyDescent="0.35">
      <c r="A2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Criteria</vt:lpstr>
      <vt:lpstr>Orders</vt:lpstr>
      <vt:lpstr>Lists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Howes</dc:creator>
  <cp:lastModifiedBy>Mandy Cochrane</cp:lastModifiedBy>
  <dcterms:created xsi:type="dcterms:W3CDTF">2014-06-18T13:35:52Z</dcterms:created>
  <dcterms:modified xsi:type="dcterms:W3CDTF">2022-03-28T11:34:59Z</dcterms:modified>
</cp:coreProperties>
</file>